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巩固三保障成果">[1]下拉列表!$E$2:$E$3</definedName>
    <definedName name="易地搬迁后扶">[1]下拉列表!$D$2:$D$4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<sst xmlns="http://schemas.openxmlformats.org/spreadsheetml/2006/main" count="79" uniqueCount="64">
  <si>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叶城县2025年财政衔接推进乡村振兴补助资金（少数民族发展任务）项目计划表</t>
  </si>
  <si>
    <t>单位：叶城县委统战部</t>
  </si>
  <si>
    <t>序号</t>
  </si>
  <si>
    <t>项目库
编号</t>
  </si>
  <si>
    <t>项目名称</t>
  </si>
  <si>
    <t>项目类别</t>
  </si>
  <si>
    <t>项目子类型</t>
  </si>
  <si>
    <t>建设
性质</t>
  </si>
  <si>
    <t>建设地点</t>
  </si>
  <si>
    <t>主要建设内容</t>
  </si>
  <si>
    <t>建设单位</t>
  </si>
  <si>
    <t>建设规模</t>
  </si>
  <si>
    <t>资金规模
（万元）</t>
  </si>
  <si>
    <t>项目建设单位</t>
  </si>
  <si>
    <t>责任人</t>
  </si>
  <si>
    <t>合计</t>
  </si>
  <si>
    <t>一、产业发展</t>
  </si>
  <si>
    <t>ycssmz2025001</t>
  </si>
  <si>
    <t>叶城县2025年江格勒斯乡种植业基地配套建设项目</t>
  </si>
  <si>
    <t>产业发展</t>
  </si>
  <si>
    <t>种植业基地</t>
  </si>
  <si>
    <t>新建</t>
  </si>
  <si>
    <t>江格勒斯乡</t>
  </si>
  <si>
    <r>
      <rPr>
        <sz val="16"/>
        <rFont val="仿宋"/>
        <charset val="134"/>
      </rPr>
      <t>项目总投资345万元，本次安排资金320万元
建设内容：新建0.2-0.8m</t>
    </r>
    <r>
      <rPr>
        <sz val="16"/>
        <rFont val="宋体"/>
        <charset val="134"/>
      </rPr>
      <t>³</t>
    </r>
    <r>
      <rPr>
        <sz val="16"/>
        <rFont val="仿宋"/>
        <charset val="134"/>
      </rPr>
      <t>/s防渗渠4.6公里及配套，75万元/公里。</t>
    </r>
  </si>
  <si>
    <t>公里</t>
  </si>
  <si>
    <t>陈传波</t>
  </si>
  <si>
    <t>ycssmz2025002</t>
  </si>
  <si>
    <t>叶城县2025年宗朗乡种植业基地配套建设项目</t>
  </si>
  <si>
    <t>宗朗乡</t>
  </si>
  <si>
    <r>
      <rPr>
        <sz val="16"/>
        <rFont val="仿宋"/>
        <charset val="134"/>
      </rPr>
      <t>项目总投资472.5万元，本次安排资金425万元。
建设内容：新建0.2-0.8m</t>
    </r>
    <r>
      <rPr>
        <sz val="16"/>
        <rFont val="宋体"/>
        <charset val="134"/>
      </rPr>
      <t>³</t>
    </r>
    <r>
      <rPr>
        <sz val="16"/>
        <rFont val="仿宋"/>
        <charset val="134"/>
      </rPr>
      <t>/s防渗渠6.3公里及配套，75万元/公里。</t>
    </r>
  </si>
  <si>
    <t>吴维强</t>
  </si>
  <si>
    <t>ycssmz2025003</t>
  </si>
  <si>
    <t>叶城县2025年渔业种苗培育中心建设项目</t>
  </si>
  <si>
    <t>养殖业基地</t>
  </si>
  <si>
    <t>金果镇13村</t>
  </si>
  <si>
    <t>项目总投资395万元
建设内容:建设水产渔业育苗培育中心，鱼苗等繁育基地，水产饲料加工车间。</t>
  </si>
  <si>
    <t>处</t>
  </si>
  <si>
    <t>金果镇</t>
  </si>
  <si>
    <t>赵振中</t>
  </si>
  <si>
    <t>ycssmz2025004</t>
  </si>
  <si>
    <t>叶城县2025年洛克乡种植业基地配套建设项目</t>
  </si>
  <si>
    <t>洛克乡</t>
  </si>
  <si>
    <t>项目总投资384万元
建设内容：新建0.2-0.8/S流量的防渗渠5.2公里及其配套附属(水闸、涵洞、农桥、跌水等），75万元/公里。</t>
  </si>
  <si>
    <t>张海龙</t>
  </si>
  <si>
    <t>二、乡村建设行动</t>
  </si>
  <si>
    <t>ycssmz2025005</t>
  </si>
  <si>
    <t>叶城县2025年巴仁乡渠系配套建设项目</t>
  </si>
  <si>
    <t>乡村建设行动</t>
  </si>
  <si>
    <t>农村道路建设（通村路、通户路、小型桥梁等）</t>
  </si>
  <si>
    <t>巴仁乡7、8村</t>
  </si>
  <si>
    <t>项目投资387万元
建设内容：新建桥涵2座，其中50米*6米1座，66米*10米1座，并配套其他基础设施。</t>
  </si>
  <si>
    <t>座</t>
  </si>
  <si>
    <t>巴仁乡</t>
  </si>
  <si>
    <t>曾恭勤</t>
  </si>
  <si>
    <t>三、其他</t>
  </si>
  <si>
    <t>ycssmz202506</t>
  </si>
  <si>
    <t>叶城县2025年“健康饮茶，送茶入户”项目</t>
  </si>
  <si>
    <t>其他</t>
  </si>
  <si>
    <t>困难群众饮用低氟茶</t>
  </si>
  <si>
    <t>叶城县</t>
  </si>
  <si>
    <t xml:space="preserve">项目总投资：48万元
项目建设内容：为全县10185户监测户，发放饮用低氟茶20000公斤，24元/公斤
</t>
  </si>
  <si>
    <t>户</t>
  </si>
  <si>
    <t>统战部</t>
  </si>
  <si>
    <t>王灏峰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</si>
</sst>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22"/>
      <name val="方正小标宋_GBK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36"/>
      <name val="方正小标宋_GBK"/>
      <charset val="134"/>
    </font>
    <font>
      <b/>
      <sz val="16"/>
      <name val="黑体"/>
      <charset val="134"/>
    </font>
    <font>
      <sz val="16"/>
      <name val="仿宋"/>
      <charset val="134"/>
    </font>
    <font>
      <b/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9" fontId="9" fillId="0" borderId="1" xfId="3" applyFont="1" applyFill="1" applyBorder="1" applyAlignment="1" applyProtection="1">
      <alignment horizontal="center" vertical="center" wrapText="1"/>
    </xf>
    <xf numFmtId="9" fontId="11" fillId="0" borderId="1" xfId="3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10160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4546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10160</xdr:rowOff>
    </xdr:to>
    <xdr:pic>
      <xdr:nvPicPr>
        <xdr:cNvPr id="3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9842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10160</xdr:rowOff>
    </xdr:to>
    <xdr:pic>
      <xdr:nvPicPr>
        <xdr:cNvPr id="6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2768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10160</xdr:rowOff>
    </xdr:to>
    <xdr:pic>
      <xdr:nvPicPr>
        <xdr:cNvPr id="100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10160</xdr:rowOff>
    </xdr:to>
    <xdr:pic>
      <xdr:nvPicPr>
        <xdr:cNvPr id="100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4546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10160</xdr:rowOff>
    </xdr:to>
    <xdr:pic>
      <xdr:nvPicPr>
        <xdr:cNvPr id="10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392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36164;&#26009;&#24211;\Documents\WeChat%20Files\G-L_11429\FileStorage\File\2024-12\11.21&#21494;&#22478;&#21439;2025&#24180;&#23569;&#25968;&#27665;&#26063;&#21457;&#23637;&#36164;&#37329;&#39033;&#30446;&#20648;&#22791;&#24211;&#65288;&#21021;&#23457;&#20462;&#25913;&#65289;11&#20010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审后修改11.21"/>
      <sheetName val="12.12调整"/>
      <sheetName val="下拉列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zoomScale="50" zoomScaleNormal="50" topLeftCell="A10" workbookViewId="0">
      <selection activeCell="H21" sqref="H21"/>
    </sheetView>
  </sheetViews>
  <sheetFormatPr defaultColWidth="9" defaultRowHeight="18.75"/>
  <cols>
    <col min="1" max="1" width="6.24166666666667" style="6" customWidth="1"/>
    <col min="2" max="2" width="9.33333333333333" style="7" customWidth="1"/>
    <col min="3" max="3" width="37.2" style="7" customWidth="1"/>
    <col min="4" max="4" width="20.6833333333333" style="7" customWidth="1"/>
    <col min="5" max="5" width="23.8666666666667" style="7" customWidth="1"/>
    <col min="6" max="6" width="7.16666666666667" style="7" customWidth="1"/>
    <col min="7" max="7" width="44.3083333333333" style="7" customWidth="1"/>
    <col min="8" max="8" width="84.0916666666667" style="8" customWidth="1"/>
    <col min="9" max="9" width="11.5916666666667" style="8" customWidth="1"/>
    <col min="10" max="10" width="12.8083333333333" style="8" customWidth="1"/>
    <col min="11" max="11" width="20.1666666666667" style="7" customWidth="1"/>
    <col min="12" max="12" width="12.6666666666667" style="9" customWidth="1"/>
    <col min="13" max="13" width="13.75" style="10" customWidth="1"/>
    <col min="14" max="16384" width="9" style="5"/>
  </cols>
  <sheetData>
    <row r="1" s="1" customFormat="1" ht="84" customHeight="1" spans="1:13">
      <c r="A1" s="11" t="s">
        <v>0</v>
      </c>
      <c r="B1" s="11"/>
      <c r="C1" s="11"/>
      <c r="D1" s="12"/>
      <c r="E1" s="12"/>
      <c r="F1" s="12"/>
      <c r="G1" s="11"/>
      <c r="H1" s="11"/>
      <c r="I1" s="11"/>
      <c r="J1" s="11"/>
      <c r="K1" s="11"/>
      <c r="L1" s="11"/>
      <c r="M1" s="11"/>
    </row>
    <row r="2" s="2" customFormat="1" ht="50" customHeight="1" spans="1:13">
      <c r="A2" s="13" t="s">
        <v>1</v>
      </c>
      <c r="B2" s="13"/>
      <c r="C2" s="13"/>
      <c r="D2" s="13"/>
      <c r="E2" s="14"/>
      <c r="F2" s="13"/>
      <c r="G2" s="13"/>
      <c r="H2" s="15"/>
      <c r="I2" s="13"/>
      <c r="J2" s="13"/>
      <c r="K2" s="13"/>
      <c r="L2" s="13"/>
      <c r="M2" s="13"/>
    </row>
    <row r="3" s="3" customFormat="1" ht="42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3" customFormat="1" ht="42" customHeight="1" spans="1:1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="3" customFormat="1" ht="42" customHeight="1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3" customFormat="1" ht="49" customHeight="1" spans="1:13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>
        <f>K7+K12+K14</f>
        <v>1959</v>
      </c>
      <c r="L6" s="16"/>
      <c r="M6" s="20"/>
    </row>
    <row r="7" s="3" customFormat="1" ht="49" customHeight="1" spans="1:13">
      <c r="A7" s="17" t="s">
        <v>16</v>
      </c>
      <c r="B7" s="18"/>
      <c r="C7" s="19"/>
      <c r="D7" s="16"/>
      <c r="E7" s="16"/>
      <c r="F7" s="16"/>
      <c r="G7" s="16"/>
      <c r="H7" s="16"/>
      <c r="I7" s="16"/>
      <c r="J7" s="28">
        <f>K7/K6</f>
        <v>0.777947932618683</v>
      </c>
      <c r="K7" s="16">
        <f>SUM(K8:K11)</f>
        <v>1524</v>
      </c>
      <c r="L7" s="16"/>
      <c r="M7" s="20"/>
    </row>
    <row r="8" s="4" customFormat="1" ht="92" customHeight="1" spans="1:13">
      <c r="A8" s="20">
        <v>1</v>
      </c>
      <c r="B8" s="20" t="s">
        <v>17</v>
      </c>
      <c r="C8" s="20" t="s">
        <v>18</v>
      </c>
      <c r="D8" s="20" t="s">
        <v>19</v>
      </c>
      <c r="E8" s="20" t="s">
        <v>20</v>
      </c>
      <c r="F8" s="21" t="s">
        <v>21</v>
      </c>
      <c r="G8" s="22" t="s">
        <v>22</v>
      </c>
      <c r="H8" s="23" t="s">
        <v>23</v>
      </c>
      <c r="I8" s="20" t="s">
        <v>24</v>
      </c>
      <c r="J8" s="20">
        <v>4.6</v>
      </c>
      <c r="K8" s="20">
        <v>320</v>
      </c>
      <c r="L8" s="20" t="s">
        <v>22</v>
      </c>
      <c r="M8" s="20" t="s">
        <v>25</v>
      </c>
    </row>
    <row r="9" s="4" customFormat="1" ht="92" customHeight="1" spans="1:13">
      <c r="A9" s="20">
        <v>2</v>
      </c>
      <c r="B9" s="20" t="s">
        <v>26</v>
      </c>
      <c r="C9" s="20" t="s">
        <v>27</v>
      </c>
      <c r="D9" s="20" t="s">
        <v>19</v>
      </c>
      <c r="E9" s="20" t="s">
        <v>20</v>
      </c>
      <c r="F9" s="20" t="s">
        <v>21</v>
      </c>
      <c r="G9" s="20" t="s">
        <v>28</v>
      </c>
      <c r="H9" s="23" t="s">
        <v>29</v>
      </c>
      <c r="I9" s="20" t="s">
        <v>24</v>
      </c>
      <c r="J9" s="20">
        <v>6.3</v>
      </c>
      <c r="K9" s="20">
        <v>425</v>
      </c>
      <c r="L9" s="20" t="s">
        <v>28</v>
      </c>
      <c r="M9" s="20" t="s">
        <v>30</v>
      </c>
    </row>
    <row r="10" s="4" customFormat="1" ht="92" customHeight="1" spans="1:13">
      <c r="A10" s="20">
        <v>3</v>
      </c>
      <c r="B10" s="20" t="s">
        <v>31</v>
      </c>
      <c r="C10" s="20" t="s">
        <v>32</v>
      </c>
      <c r="D10" s="20" t="s">
        <v>19</v>
      </c>
      <c r="E10" s="20" t="s">
        <v>33</v>
      </c>
      <c r="F10" s="20" t="s">
        <v>21</v>
      </c>
      <c r="G10" s="20" t="s">
        <v>34</v>
      </c>
      <c r="H10" s="23" t="s">
        <v>35</v>
      </c>
      <c r="I10" s="20" t="s">
        <v>36</v>
      </c>
      <c r="J10" s="20">
        <v>1</v>
      </c>
      <c r="K10" s="20">
        <v>395</v>
      </c>
      <c r="L10" s="20" t="s">
        <v>37</v>
      </c>
      <c r="M10" s="20" t="s">
        <v>38</v>
      </c>
    </row>
    <row r="11" s="4" customFormat="1" ht="92" customHeight="1" spans="1:13">
      <c r="A11" s="20">
        <v>4</v>
      </c>
      <c r="B11" s="20" t="s">
        <v>39</v>
      </c>
      <c r="C11" s="24" t="s">
        <v>40</v>
      </c>
      <c r="D11" s="20" t="s">
        <v>19</v>
      </c>
      <c r="E11" s="20" t="s">
        <v>20</v>
      </c>
      <c r="F11" s="20" t="s">
        <v>21</v>
      </c>
      <c r="G11" s="20" t="s">
        <v>41</v>
      </c>
      <c r="H11" s="23" t="s">
        <v>42</v>
      </c>
      <c r="I11" s="20" t="s">
        <v>24</v>
      </c>
      <c r="J11" s="20">
        <v>5.2</v>
      </c>
      <c r="K11" s="20">
        <v>384</v>
      </c>
      <c r="L11" s="20" t="s">
        <v>41</v>
      </c>
      <c r="M11" s="20" t="s">
        <v>43</v>
      </c>
    </row>
    <row r="12" s="3" customFormat="1" ht="49" customHeight="1" spans="1:13">
      <c r="A12" s="17" t="s">
        <v>44</v>
      </c>
      <c r="B12" s="18"/>
      <c r="C12" s="19"/>
      <c r="D12" s="25"/>
      <c r="E12" s="25"/>
      <c r="F12" s="25"/>
      <c r="G12" s="25"/>
      <c r="H12" s="25"/>
      <c r="I12" s="25"/>
      <c r="J12" s="29">
        <f>K12/K6</f>
        <v>0.197549770290965</v>
      </c>
      <c r="K12" s="25">
        <f>SUM(K13:K13)</f>
        <v>387</v>
      </c>
      <c r="L12" s="25"/>
      <c r="M12" s="20"/>
    </row>
    <row r="13" s="3" customFormat="1" ht="60.75" spans="1:13">
      <c r="A13" s="20">
        <v>5</v>
      </c>
      <c r="B13" s="20" t="s">
        <v>45</v>
      </c>
      <c r="C13" s="20" t="s">
        <v>46</v>
      </c>
      <c r="D13" s="20" t="s">
        <v>47</v>
      </c>
      <c r="E13" s="20" t="s">
        <v>48</v>
      </c>
      <c r="F13" s="20" t="s">
        <v>21</v>
      </c>
      <c r="G13" s="20" t="s">
        <v>49</v>
      </c>
      <c r="H13" s="23" t="s">
        <v>50</v>
      </c>
      <c r="I13" s="20" t="s">
        <v>51</v>
      </c>
      <c r="J13" s="20">
        <v>2</v>
      </c>
      <c r="K13" s="20">
        <v>387</v>
      </c>
      <c r="L13" s="20" t="s">
        <v>52</v>
      </c>
      <c r="M13" s="20" t="s">
        <v>53</v>
      </c>
    </row>
    <row r="14" s="3" customFormat="1" ht="49" customHeight="1" spans="1:13">
      <c r="A14" s="17" t="s">
        <v>54</v>
      </c>
      <c r="B14" s="18"/>
      <c r="C14" s="19"/>
      <c r="D14" s="25"/>
      <c r="E14" s="25"/>
      <c r="F14" s="25"/>
      <c r="G14" s="25"/>
      <c r="H14" s="25"/>
      <c r="I14" s="25"/>
      <c r="J14" s="29">
        <f>K14/K6</f>
        <v>0.0245022970903522</v>
      </c>
      <c r="K14" s="25">
        <f>K15</f>
        <v>48</v>
      </c>
      <c r="L14" s="25"/>
      <c r="M14" s="20"/>
    </row>
    <row r="15" s="5" customFormat="1" ht="81" spans="1:13">
      <c r="A15" s="26">
        <v>6</v>
      </c>
      <c r="B15" s="20" t="s">
        <v>55</v>
      </c>
      <c r="C15" s="26" t="s">
        <v>56</v>
      </c>
      <c r="D15" s="26" t="s">
        <v>57</v>
      </c>
      <c r="E15" s="20" t="s">
        <v>58</v>
      </c>
      <c r="F15" s="26" t="s">
        <v>21</v>
      </c>
      <c r="G15" s="26" t="s">
        <v>59</v>
      </c>
      <c r="H15" s="27" t="s">
        <v>60</v>
      </c>
      <c r="I15" s="26" t="s">
        <v>61</v>
      </c>
      <c r="J15" s="26">
        <v>10185</v>
      </c>
      <c r="K15" s="26">
        <v>48</v>
      </c>
      <c r="L15" s="26" t="s">
        <v>62</v>
      </c>
      <c r="M15" s="20" t="s">
        <v>63</v>
      </c>
    </row>
    <row r="25" s="5" customFormat="1" spans="1:13">
      <c r="A25" s="6"/>
      <c r="B25" s="7"/>
      <c r="C25" s="7"/>
      <c r="D25" s="7"/>
      <c r="E25" s="7"/>
      <c r="F25" s="7"/>
      <c r="G25" s="7"/>
      <c r="H25" s="8"/>
      <c r="I25" s="8"/>
      <c r="J25" s="8"/>
      <c r="K25" s="7"/>
      <c r="L25" s="9"/>
      <c r="M25" s="10"/>
    </row>
    <row r="26" s="5" customFormat="1" spans="1:13">
      <c r="A26" s="6"/>
      <c r="B26" s="7"/>
      <c r="C26" s="7"/>
      <c r="D26" s="7"/>
      <c r="E26" s="7"/>
      <c r="F26" s="7"/>
      <c r="G26" s="7"/>
      <c r="H26" s="8"/>
      <c r="I26" s="8"/>
      <c r="J26" s="8"/>
      <c r="K26" s="7"/>
      <c r="L26" s="9"/>
      <c r="M26" s="10"/>
    </row>
    <row r="27" s="5" customFormat="1" spans="1:13">
      <c r="A27" s="6"/>
      <c r="B27" s="7"/>
      <c r="C27" s="7"/>
      <c r="D27" s="7"/>
      <c r="E27" s="7"/>
      <c r="F27" s="7"/>
      <c r="G27" s="7"/>
      <c r="H27" s="8"/>
      <c r="I27" s="8"/>
      <c r="J27" s="8"/>
      <c r="K27" s="7"/>
      <c r="L27" s="9"/>
      <c r="M27" s="10"/>
    </row>
    <row r="28" s="5" customFormat="1" spans="1:13">
      <c r="A28" s="6"/>
      <c r="B28" s="7"/>
      <c r="C28" s="7"/>
      <c r="D28" s="7"/>
      <c r="E28" s="7"/>
      <c r="F28" s="7"/>
      <c r="G28" s="7"/>
      <c r="H28" s="8"/>
      <c r="I28" s="8"/>
      <c r="J28" s="8"/>
      <c r="K28" s="7"/>
      <c r="L28" s="9"/>
      <c r="M28" s="10"/>
    </row>
    <row r="29" s="5" customFormat="1" spans="1:13">
      <c r="A29" s="6"/>
      <c r="B29" s="7"/>
      <c r="C29" s="7"/>
      <c r="D29" s="7"/>
      <c r="E29" s="7"/>
      <c r="F29" s="7"/>
      <c r="G29" s="7"/>
      <c r="H29" s="8"/>
      <c r="I29" s="8"/>
      <c r="J29" s="8"/>
      <c r="K29" s="7"/>
      <c r="L29" s="9"/>
      <c r="M29" s="10"/>
    </row>
  </sheetData>
  <mergeCells count="19">
    <mergeCell ref="A1:M1"/>
    <mergeCell ref="A2:D2"/>
    <mergeCell ref="A6:F6"/>
    <mergeCell ref="A7:C7"/>
    <mergeCell ref="A12:C12"/>
    <mergeCell ref="A14:C1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dataValidations count="4">
    <dataValidation type="list" allowBlank="1" showErrorMessage="1" sqref="E15" errorStyle="information">
      <formula1>"种植业基地,小型农田水利设施建设,农产品仓储保险冷链基础设施建设,养殖业基地,农业社会化服务,产业科技服务,休闲农业与乡村旅游,产业园（区）,市场建设和农村物流,小额贷款贴息,享受“雨露计划+”职业教育补助,帮扶车间（特色手工基地）建设,公益性岗位,技能培训,农村污水治理,农村供水保障设施建设,农村道路建设（通村路、通户路、小型桥梁等）,其他,基础设施配套,垃圾处理,项目管理费,项目子类型,困难群众饮用低氟茶"</formula1>
    </dataValidation>
    <dataValidation type="list" allowBlank="1" showErrorMessage="1" sqref="E4:E7 E13:E14 E16:E1048576" errorStyle="information">
      <formula1>"种植业基地,小型农田水利设施建设,农产品仓储保险冷链基础设施建设,养殖业基地,农业社会化服务,产业科技服务,休闲农业与乡村旅游,产业园（区）,市场建设和农村物流,小额贷款贴息,享受“雨露计划+”职业教育补助,帮扶车间（特色手工基地）建设,公益性岗位,技能培训,农村污水治理,农村供水保障设施建设,农村道路建设（通村路、通户路、小型桥梁等）,其他,基础设施配套,垃圾处理,项目管理费,项目子类型"</formula1>
    </dataValidation>
    <dataValidation type="list" allowBlank="1" showInputMessage="1" showErrorMessage="1" sqref="E8:E12">
      <formula1>INDIRECT(D8)</formula1>
    </dataValidation>
    <dataValidation type="list" allowBlank="1" showInputMessage="1" showErrorMessage="1" sqref="F8:F12">
      <formula1>"新建,改建,扩建"</formula1>
    </dataValidation>
  </dataValidations>
  <printOptions horizontalCentered="1"/>
  <pageMargins left="0.0388888888888889" right="0.0388888888888889" top="0.0388888888888889" bottom="0.0388888888888889" header="0.298611111111111" footer="0.298611111111111"/>
  <pageSetup paperSize="9" scale="4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华哥</cp:lastModifiedBy>
  <dcterms:created xsi:type="dcterms:W3CDTF">2023-05-12T11:15:00Z</dcterms:created>
  <dcterms:modified xsi:type="dcterms:W3CDTF">2025-01-03T09:55:18Z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2B7A1A92951C4674B254B2422EAF7317_13</vt:lpwstr>
  </property>
</Properties>
</file>